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KHIN A\Desktop\Термо-К ПРАЙСЫ\"/>
    </mc:Choice>
  </mc:AlternateContent>
  <xr:revisionPtr revIDLastSave="0" documentId="13_ncr:1_{2CF07A98-063E-4CC5-8823-B97C081206C6}" xr6:coauthVersionLast="47" xr6:coauthVersionMax="47" xr10:uidLastSave="{00000000-0000-0000-0000-000000000000}"/>
  <bookViews>
    <workbookView xWindow="-120" yWindow="-120" windowWidth="24240" windowHeight="13140" xr2:uid="{EA9E7FE9-E0EF-4A0E-984C-49674FEE557E}"/>
  </bookViews>
  <sheets>
    <sheet name="МР-01 КС КПСС" sheetId="3" r:id="rId1"/>
    <sheet name="РПД РА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D35" i="3"/>
  <c r="E35" i="3"/>
  <c r="E18" i="3"/>
  <c r="D18" i="3"/>
  <c r="E17" i="3"/>
  <c r="D17" i="3"/>
  <c r="E16" i="3"/>
  <c r="D16" i="3"/>
  <c r="E13" i="3"/>
  <c r="D13" i="3"/>
  <c r="E12" i="3"/>
  <c r="D12" i="3"/>
  <c r="D11" i="3"/>
  <c r="E11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</calcChain>
</file>

<file path=xl/sharedStrings.xml><?xml version="1.0" encoding="utf-8"?>
<sst xmlns="http://schemas.openxmlformats.org/spreadsheetml/2006/main" count="140" uniqueCount="108">
  <si>
    <t>- одноконтурный</t>
  </si>
  <si>
    <t>- двухконтурный</t>
  </si>
  <si>
    <t>- трехконтурный</t>
  </si>
  <si>
    <t>Датчик температуры:</t>
  </si>
  <si>
    <t>- теплоносителя ТДТ</t>
  </si>
  <si>
    <t>- помещения ТДП</t>
  </si>
  <si>
    <t>- наружного воздуха ТДВ</t>
  </si>
  <si>
    <t>КС Ду 20</t>
  </si>
  <si>
    <t>КС Ду 25</t>
  </si>
  <si>
    <t>наименование</t>
  </si>
  <si>
    <t>Kvs, m3/ч</t>
  </si>
  <si>
    <t>КС ДУ 15</t>
  </si>
  <si>
    <t>КС Ду 32</t>
  </si>
  <si>
    <t>КС Ду 40</t>
  </si>
  <si>
    <t>КС Ду 50</t>
  </si>
  <si>
    <t>КС Ду 65</t>
  </si>
  <si>
    <t>КС Ду 80</t>
  </si>
  <si>
    <t>КС Ду 100</t>
  </si>
  <si>
    <t>КС Ду 125</t>
  </si>
  <si>
    <t>КС Ду 150</t>
  </si>
  <si>
    <t>0,16; 0,25; 0,4; 0,63; 1,0; 1,6; 2,5; 3,2; 4,0</t>
  </si>
  <si>
    <t>1,6; 2,5; 3,2; 4,0; 6,3; 10</t>
  </si>
  <si>
    <t>1,6; 2,5; 3,2; 4,0; 6,3; 8,0; 10</t>
  </si>
  <si>
    <t>6,3; 10; 16</t>
  </si>
  <si>
    <t>10; 16; 25</t>
  </si>
  <si>
    <t>10; 12,5; 16; 25; 32; 40</t>
  </si>
  <si>
    <t>16; 25; 32; 40; 50; 63</t>
  </si>
  <si>
    <t>50; 63; 80; 100</t>
  </si>
  <si>
    <t>63; 80; 100; 125; 160</t>
  </si>
  <si>
    <t>100; 125; 160; 200; 250</t>
  </si>
  <si>
    <t>160; 250; 360</t>
  </si>
  <si>
    <t>Электронный блок «МР-01»:</t>
  </si>
  <si>
    <t>№ ПП</t>
  </si>
  <si>
    <t>КПСС ДУ 15</t>
  </si>
  <si>
    <t>КПСС Ду 20</t>
  </si>
  <si>
    <t>КПСС Ду 25</t>
  </si>
  <si>
    <t>КПСС Ду 32</t>
  </si>
  <si>
    <t>КПСС Ду 40</t>
  </si>
  <si>
    <t>КПСС Ду 50</t>
  </si>
  <si>
    <t>КПСС Ду 65</t>
  </si>
  <si>
    <t>КПСС Ду 80</t>
  </si>
  <si>
    <t>КПСС Ду 100</t>
  </si>
  <si>
    <t>1,6; 2,5; 3,2; 4,0; 6,3</t>
  </si>
  <si>
    <t>1,6; 2,5;  4,0; 6,3; ; 10</t>
  </si>
  <si>
    <t>10;  16; 25;  40</t>
  </si>
  <si>
    <t>25; 32; 40;  63</t>
  </si>
  <si>
    <t>40; 63;  100</t>
  </si>
  <si>
    <t>МЭП ТЭРМ 320</t>
  </si>
  <si>
    <t>Тип привода</t>
  </si>
  <si>
    <t>МЭП ТЭРМ 2000</t>
  </si>
  <si>
    <t>МЭП ТЭРМ 3700</t>
  </si>
  <si>
    <t>контур регулирования</t>
  </si>
  <si>
    <t>ЦО</t>
  </si>
  <si>
    <t>ЦО+ГВС</t>
  </si>
  <si>
    <t>ЦО+ГВС+ВЕНТ</t>
  </si>
  <si>
    <t>Управление электроприводом</t>
  </si>
  <si>
    <t>МЭП ТЭРМ - трехпозиционное (230V) ST - трехпозиционное (230V), аналоговое 3000N - трехпозиционное (230V)</t>
  </si>
  <si>
    <t>Пропускная характеристика</t>
  </si>
  <si>
    <t>Линейная</t>
  </si>
  <si>
    <t>Регулируемая среда</t>
  </si>
  <si>
    <t>Температура регулируемой среды, не более, С</t>
  </si>
  <si>
    <t>Условное давление Ру, Мпа</t>
  </si>
  <si>
    <t>ООО «Теплоэнергосфера»</t>
  </si>
  <si>
    <t xml:space="preserve">           Опт,           руб с НДС</t>
  </si>
  <si>
    <t xml:space="preserve">   Монтаж,      руб с НДС</t>
  </si>
  <si>
    <r>
      <t xml:space="preserve">2.  </t>
    </r>
    <r>
      <rPr>
        <b/>
        <sz val="14"/>
        <color theme="1"/>
        <rFont val="Calibri"/>
        <family val="2"/>
        <charset val="204"/>
        <scheme val="minor"/>
      </rPr>
      <t xml:space="preserve">КС </t>
    </r>
    <r>
      <rPr>
        <sz val="14"/>
        <color theme="1"/>
        <rFont val="Calibri"/>
        <family val="2"/>
        <charset val="204"/>
        <scheme val="minor"/>
      </rPr>
      <t>с ЭИМ  -  клапан двухходовой седельный запорно-регулирующий  фланцевый</t>
    </r>
  </si>
  <si>
    <r>
      <t xml:space="preserve">3.  </t>
    </r>
    <r>
      <rPr>
        <b/>
        <sz val="16"/>
        <color theme="1"/>
        <rFont val="Calibri"/>
        <family val="2"/>
        <charset val="204"/>
        <scheme val="minor"/>
      </rPr>
      <t xml:space="preserve">КПСС </t>
    </r>
    <r>
      <rPr>
        <sz val="16"/>
        <color theme="1"/>
        <rFont val="Calibri"/>
        <family val="2"/>
        <charset val="204"/>
        <scheme val="minor"/>
      </rPr>
      <t>С ЭИМ</t>
    </r>
    <r>
      <rPr>
        <sz val="14"/>
        <color theme="1"/>
        <rFont val="Calibri"/>
        <family val="2"/>
        <charset val="204"/>
        <scheme val="minor"/>
      </rPr>
      <t xml:space="preserve">  -  клапан трехходовой запорно-регулирующий седельный фланцевый  </t>
    </r>
  </si>
  <si>
    <r>
      <t xml:space="preserve">1.  </t>
    </r>
    <r>
      <rPr>
        <b/>
        <sz val="14"/>
        <color theme="1"/>
        <rFont val="Calibri"/>
        <family val="2"/>
        <charset val="204"/>
        <scheme val="minor"/>
      </rPr>
      <t>МР-01</t>
    </r>
    <r>
      <rPr>
        <sz val="14"/>
        <color theme="1"/>
        <rFont val="Calibri"/>
        <family val="2"/>
        <charset val="204"/>
        <scheme val="minor"/>
      </rPr>
      <t xml:space="preserve">  -   микропроцессорная система регулирования тепла  в составе:</t>
    </r>
  </si>
  <si>
    <r>
      <t xml:space="preserve">                                   111123, Москва, ул. 1-я Владимирская, 10А       • тел.многокан.</t>
    </r>
    <r>
      <rPr>
        <b/>
        <sz val="11"/>
        <color rgb="FF000000"/>
        <rFont val="Calibri"/>
        <family val="2"/>
        <charset val="204"/>
      </rPr>
      <t xml:space="preserve"> +7 (495) 783-96-40</t>
    </r>
    <r>
      <rPr>
        <sz val="11"/>
        <color indexed="8"/>
        <rFont val="Calibri"/>
        <family val="2"/>
        <charset val="204"/>
      </rPr>
      <t xml:space="preserve"> •                                                       http://te-s.msk.ru/             info@te-s.msk.ru                                       </t>
    </r>
  </si>
  <si>
    <t>Прайс  18.04.22 руб с НДС</t>
  </si>
  <si>
    <t xml:space="preserve">Действует с 18.04.2022 </t>
  </si>
  <si>
    <t xml:space="preserve">Действует с 01.03.2022 </t>
  </si>
  <si>
    <t>Регуляторы давления прямого действия РА (с монтажным комплектом)</t>
  </si>
  <si>
    <t>Тип регулятора</t>
  </si>
  <si>
    <t>DN,мм</t>
  </si>
  <si>
    <t>Материал корпуса</t>
  </si>
  <si>
    <t>Рабочее давление, МПа</t>
  </si>
  <si>
    <t>Рабочая температура</t>
  </si>
  <si>
    <t>Условная пропускная способность, м3/ч</t>
  </si>
  <si>
    <t>цена ОПТ         руб. без НДС</t>
  </si>
  <si>
    <t>цена МОНТАЖ       руб. без НДС</t>
  </si>
  <si>
    <t>Прайс 01.03.2022  руб. без НДС</t>
  </si>
  <si>
    <t xml:space="preserve"> РА-М                     РА-А                    РА-В                        РА-Р</t>
  </si>
  <si>
    <t>СЧ          серый           чугун</t>
  </si>
  <si>
    <t>150 грС</t>
  </si>
  <si>
    <t>0.16, 0.25, 0.4, 0.63, 1, 1.6, 2.5, 3.2, 4</t>
  </si>
  <si>
    <t>1.6, 2.5, 4, 6.3</t>
  </si>
  <si>
    <t>1.6, 2.5, 4, 6.3, 8, 10</t>
  </si>
  <si>
    <t>6.3, 10, 16</t>
  </si>
  <si>
    <t>10, 16, 20, 25</t>
  </si>
  <si>
    <t>10, 16, 25, 32, 40 </t>
  </si>
  <si>
    <t>25, 40, 50, 63</t>
  </si>
  <si>
    <t>40, 63, 80, 100</t>
  </si>
  <si>
    <t>63, 100, 125</t>
  </si>
  <si>
    <t>100, 125, 160</t>
  </si>
  <si>
    <t>160, 280</t>
  </si>
  <si>
    <t>250, 360, 450, 630 </t>
  </si>
  <si>
    <t>Исполнения:</t>
  </si>
  <si>
    <t>Диапазоны настройки:</t>
  </si>
  <si>
    <t>РА-М регулятор перепада давления;</t>
  </si>
  <si>
    <t>- от 0,01 до 0,1 МПа (цвет пружины – СЕРЫЙ)</t>
  </si>
  <si>
    <t>РА-А  регулятор давления «после себя» (редуктор давления)</t>
  </si>
  <si>
    <t>- от 0,04 до 0,16 МПа (цвет пружины – ЖЕЛТЫЙ)</t>
  </si>
  <si>
    <t>РА-В  регулятор давления «до себя» (регулятор подпора)</t>
  </si>
  <si>
    <t>- от 0,1 до 0,4 МПа (цвет пружины – КРАСНЫЙ)</t>
  </si>
  <si>
    <t>РА-Р  регулятор «перепуска» (перепускной клапан)</t>
  </si>
  <si>
    <t>- от 0,3 до 0,7 МПа (цвет пружины – СИНИЙ)</t>
  </si>
  <si>
    <t xml:space="preserve">  - от 0,6 до 1,2 МПа (цвет пружины – ЧЕРНЫЙ)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</si>
</sst>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2"/>
      <name val="Calibri"/>
      <family val="2"/>
      <charset val="204"/>
    </font>
    <font>
      <b/>
      <sz val="18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name val="Segoe UI"/>
      <family val="2"/>
      <charset val="204"/>
    </font>
    <font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6" fillId="0" borderId="0"/>
  </cellStyleXfs>
  <cellXfs count="9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0" fillId="0" borderId="0" xfId="0" applyBorder="1" applyAlignment="1"/>
    <xf numFmtId="0" fontId="9" fillId="0" borderId="0" xfId="0" applyFont="1" applyBorder="1" applyAlignment="1">
      <alignment horizontal="left"/>
    </xf>
    <xf numFmtId="0" fontId="7" fillId="2" borderId="0" xfId="3" applyFont="1" applyFill="1" applyBorder="1" applyAlignment="1">
      <alignment horizontal="center" vertical="center" wrapText="1"/>
    </xf>
    <xf numFmtId="1" fontId="8" fillId="2" borderId="0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9" xfId="0" applyBorder="1"/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49" fontId="2" fillId="0" borderId="23" xfId="1" applyNumberFormat="1" applyFont="1" applyBorder="1" applyAlignment="1">
      <alignment horizontal="center" vertical="center" wrapText="1"/>
    </xf>
    <xf numFmtId="0" fontId="0" fillId="0" borderId="24" xfId="0" applyBorder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wrapText="1"/>
    </xf>
    <xf numFmtId="49" fontId="2" fillId="0" borderId="23" xfId="1" applyNumberFormat="1" applyFont="1" applyBorder="1" applyAlignment="1">
      <alignment horizontal="left" wrapText="1"/>
    </xf>
    <xf numFmtId="0" fontId="0" fillId="0" borderId="23" xfId="0" applyBorder="1"/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/>
    </xf>
    <xf numFmtId="1" fontId="8" fillId="2" borderId="0" xfId="3" applyNumberFormat="1" applyFont="1" applyFill="1" applyAlignment="1">
      <alignment horizontal="center" vertical="center"/>
    </xf>
    <xf numFmtId="0" fontId="16" fillId="0" borderId="0" xfId="0" applyFo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/>
    <xf numFmtId="1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17" fillId="0" borderId="0" xfId="0" applyFont="1"/>
    <xf numFmtId="0" fontId="19" fillId="0" borderId="0" xfId="0" applyFont="1" applyAlignment="1">
      <alignment horizontal="left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1" fontId="8" fillId="3" borderId="9" xfId="3" applyNumberFormat="1" applyFont="1" applyFill="1" applyBorder="1" applyAlignment="1">
      <alignment horizontal="center" vertical="center"/>
    </xf>
    <xf numFmtId="1" fontId="8" fillId="3" borderId="10" xfId="3" applyNumberFormat="1" applyFont="1" applyFill="1" applyBorder="1" applyAlignment="1">
      <alignment horizontal="center" vertical="center"/>
    </xf>
    <xf numFmtId="1" fontId="8" fillId="3" borderId="2" xfId="3" applyNumberFormat="1" applyFont="1" applyFill="1" applyBorder="1" applyAlignment="1">
      <alignment horizontal="center" vertical="center"/>
    </xf>
    <xf numFmtId="1" fontId="8" fillId="3" borderId="13" xfId="3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 readingOrder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0" xfId="0" applyFont="1" applyBorder="1"/>
    <xf numFmtId="0" fontId="17" fillId="0" borderId="18" xfId="0" applyFont="1" applyBorder="1"/>
    <xf numFmtId="3" fontId="20" fillId="0" borderId="18" xfId="2" applyNumberFormat="1" applyFont="1" applyFill="1" applyBorder="1" applyAlignment="1" applyProtection="1">
      <alignment horizontal="center" vertical="center" wrapText="1"/>
    </xf>
    <xf numFmtId="0" fontId="17" fillId="0" borderId="20" xfId="0" applyFont="1" applyBorder="1"/>
    <xf numFmtId="3" fontId="20" fillId="0" borderId="21" xfId="2" applyNumberFormat="1" applyFont="1" applyFill="1" applyBorder="1" applyAlignment="1" applyProtection="1">
      <alignment horizontal="center" vertical="center" wrapText="1"/>
    </xf>
    <xf numFmtId="0" fontId="17" fillId="0" borderId="21" xfId="0" applyFont="1" applyBorder="1"/>
    <xf numFmtId="1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/>
    </xf>
  </cellXfs>
  <cellStyles count="4">
    <cellStyle name="Normal_EG06013 1.6" xfId="3" xr:uid="{2D4CA2C4-B0BF-478F-BD2D-F496C7C2396A}"/>
    <cellStyle name="Обычный" xfId="0" builtinId="0"/>
    <cellStyle name="Обычный 2" xfId="1" xr:uid="{78423DEF-8BF9-46EA-8995-AFBEA9B0C403}"/>
    <cellStyle name="Финансовый 2" xfId="2" xr:uid="{670DAE10-DC4E-4D8D-AD92-51AD7D1E1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147006</xdr:colOff>
      <xdr:row>23</xdr:row>
      <xdr:rowOff>95250</xdr:rowOff>
    </xdr:from>
    <xdr:to>
      <xdr:col>10</xdr:col>
      <xdr:colOff>41411</xdr:colOff>
      <xdr:row>32</xdr:row>
      <xdr:rowOff>57917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EA34DCA-A61A-4AC8-8F24-7F465E1F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681" y="5124450"/>
          <a:ext cx="2332805" cy="1753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93900</xdr:colOff>
      <xdr:row>38</xdr:row>
      <xdr:rowOff>276225</xdr:rowOff>
    </xdr:from>
    <xdr:to>
      <xdr:col>10</xdr:col>
      <xdr:colOff>126687</xdr:colOff>
      <xdr:row>47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98E4D60-9FAF-40AA-B4C0-5D8E6B12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1575" y="8162925"/>
          <a:ext cx="2471187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108739</xdr:colOff>
      <xdr:row>7</xdr:row>
      <xdr:rowOff>171450</xdr:rowOff>
    </xdr:from>
    <xdr:to>
      <xdr:col>10</xdr:col>
      <xdr:colOff>19050</xdr:colOff>
      <xdr:row>16</xdr:row>
      <xdr:rowOff>155597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3DEB7F9-686B-4A39-8E11-D4F63351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414" y="2009775"/>
          <a:ext cx="2348711" cy="1765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18</xdr:row>
      <xdr:rowOff>28575</xdr:rowOff>
    </xdr:from>
    <xdr:to>
      <xdr:col>9</xdr:col>
      <xdr:colOff>19050</xdr:colOff>
      <xdr:row>27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EE862B8-E96D-4FEC-AC6F-6B8E6C143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5000625"/>
          <a:ext cx="2000250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DC88-DEA8-4BD9-9901-6410ED310EB8}">
  <sheetPr>
    <pageSetUpPr fitToPage="1"/>
  </sheetPr>
  <dimension ref="A1:J55"/>
  <sheetViews>
    <sheetView tabSelected="1" workbookViewId="0">
      <selection activeCell="A2" sqref="A2:A3"/>
    </sheetView>
  </sheetViews>
  <sheetFormatPr defaultRowHeight="15" x14ac:dyDescent="0.25"/>
  <cols>
    <col min="1" max="1" width="13.7109375" customWidth="1"/>
    <col min="2" max="2" width="36.140625" customWidth="1"/>
    <col min="3" max="3" width="16.28515625" customWidth="1"/>
    <col min="4" max="4" width="12.5703125" customWidth="1"/>
    <col min="5" max="5" width="12.28515625" customWidth="1"/>
    <col min="6" max="6" width="16.140625" customWidth="1"/>
  </cols>
  <sheetData>
    <row r="1" spans="1:9" ht="15.75" thickBot="1" x14ac:dyDescent="0.3"/>
    <row r="2" spans="1:9" ht="25.5" x14ac:dyDescent="0.25">
      <c r="A2" s="61" t="s">
        <v>70</v>
      </c>
      <c r="B2" s="63" t="s">
        <v>62</v>
      </c>
      <c r="C2" s="64"/>
      <c r="D2" s="64"/>
      <c r="E2" s="64"/>
      <c r="F2" s="64"/>
      <c r="G2" s="65"/>
      <c r="H2" s="66">
        <v>2022</v>
      </c>
      <c r="I2" s="67"/>
    </row>
    <row r="3" spans="1:9" ht="51.75" customHeight="1" thickBot="1" x14ac:dyDescent="0.3">
      <c r="A3" s="62"/>
      <c r="B3" s="70" t="s">
        <v>68</v>
      </c>
      <c r="C3" s="71"/>
      <c r="D3" s="71"/>
      <c r="E3" s="71"/>
      <c r="F3" s="71"/>
      <c r="G3" s="72"/>
      <c r="H3" s="68"/>
      <c r="I3" s="69"/>
    </row>
    <row r="4" spans="1:9" ht="11.25" customHeight="1" x14ac:dyDescent="0.25">
      <c r="A4" s="6"/>
      <c r="B4" s="5"/>
      <c r="C4" s="5"/>
      <c r="D4" s="5"/>
      <c r="E4" s="5"/>
      <c r="F4" s="5"/>
      <c r="G4" s="5"/>
      <c r="H4" s="7"/>
      <c r="I4" s="7"/>
    </row>
    <row r="5" spans="1:9" ht="10.5" customHeight="1" x14ac:dyDescent="0.25">
      <c r="A5" s="6"/>
      <c r="B5" s="5"/>
      <c r="C5" s="5"/>
      <c r="D5" s="5"/>
      <c r="E5" s="5"/>
      <c r="F5" s="5"/>
      <c r="G5" s="5"/>
      <c r="H5" s="7"/>
      <c r="I5" s="7"/>
    </row>
    <row r="6" spans="1:9" ht="18.75" x14ac:dyDescent="0.3">
      <c r="A6" s="3" t="s">
        <v>67</v>
      </c>
    </row>
    <row r="7" spans="1:9" ht="11.25" customHeight="1" x14ac:dyDescent="0.3">
      <c r="A7" s="3"/>
    </row>
    <row r="8" spans="1:9" ht="30" x14ac:dyDescent="0.25">
      <c r="A8" s="1" t="s">
        <v>32</v>
      </c>
      <c r="B8" s="8" t="s">
        <v>9</v>
      </c>
      <c r="C8" s="1" t="s">
        <v>51</v>
      </c>
      <c r="D8" s="1" t="s">
        <v>63</v>
      </c>
      <c r="E8" s="1" t="s">
        <v>64</v>
      </c>
      <c r="F8" s="1" t="s">
        <v>69</v>
      </c>
    </row>
    <row r="9" spans="1:9" x14ac:dyDescent="0.25">
      <c r="A9" s="9">
        <v>1</v>
      </c>
      <c r="B9" s="17" t="s">
        <v>31</v>
      </c>
      <c r="C9" s="22"/>
      <c r="D9" s="11"/>
      <c r="E9" s="11"/>
      <c r="F9" s="12"/>
    </row>
    <row r="10" spans="1:9" ht="7.5" customHeight="1" x14ac:dyDescent="0.25">
      <c r="A10" s="13"/>
      <c r="B10" s="18"/>
      <c r="C10" s="23"/>
      <c r="D10" s="82"/>
      <c r="E10" s="82"/>
      <c r="F10" s="83"/>
    </row>
    <row r="11" spans="1:9" ht="15.75" x14ac:dyDescent="0.25">
      <c r="A11" s="13"/>
      <c r="B11" s="19" t="s">
        <v>0</v>
      </c>
      <c r="C11" s="24" t="s">
        <v>52</v>
      </c>
      <c r="D11" s="88">
        <f>F11*0.7</f>
        <v>20580</v>
      </c>
      <c r="E11" s="88">
        <f>F11*0.8</f>
        <v>23520</v>
      </c>
      <c r="F11" s="84">
        <v>29400</v>
      </c>
    </row>
    <row r="12" spans="1:9" ht="15.75" x14ac:dyDescent="0.25">
      <c r="A12" s="13"/>
      <c r="B12" s="19" t="s">
        <v>1</v>
      </c>
      <c r="C12" s="24" t="s">
        <v>53</v>
      </c>
      <c r="D12" s="88">
        <f t="shared" ref="D12:D13" si="0">F12*0.7</f>
        <v>24141.599999999999</v>
      </c>
      <c r="E12" s="88">
        <f t="shared" ref="E12:E13" si="1">F12*0.8</f>
        <v>27590.400000000001</v>
      </c>
      <c r="F12" s="84">
        <v>34488</v>
      </c>
    </row>
    <row r="13" spans="1:9" ht="15.75" x14ac:dyDescent="0.25">
      <c r="A13" s="13"/>
      <c r="B13" s="19" t="s">
        <v>2</v>
      </c>
      <c r="C13" s="24" t="s">
        <v>54</v>
      </c>
      <c r="D13" s="88">
        <f t="shared" si="0"/>
        <v>26308.799999999999</v>
      </c>
      <c r="E13" s="88">
        <f t="shared" si="1"/>
        <v>30067.200000000001</v>
      </c>
      <c r="F13" s="84">
        <v>37584</v>
      </c>
    </row>
    <row r="14" spans="1:9" ht="9" customHeight="1" x14ac:dyDescent="0.25">
      <c r="A14" s="31"/>
      <c r="B14" s="32"/>
      <c r="C14" s="33"/>
      <c r="D14" s="85"/>
      <c r="E14" s="85"/>
      <c r="F14" s="86"/>
    </row>
    <row r="15" spans="1:9" ht="15.75" x14ac:dyDescent="0.25">
      <c r="A15" s="13">
        <v>2</v>
      </c>
      <c r="B15" s="19" t="s">
        <v>3</v>
      </c>
      <c r="C15" s="25"/>
      <c r="D15" s="82"/>
      <c r="E15" s="82"/>
      <c r="F15" s="84"/>
    </row>
    <row r="16" spans="1:9" ht="15.75" x14ac:dyDescent="0.25">
      <c r="A16" s="13"/>
      <c r="B16" s="20" t="s">
        <v>4</v>
      </c>
      <c r="C16" s="26"/>
      <c r="D16" s="89">
        <f t="shared" ref="D16:D18" si="2">F16*0.7</f>
        <v>2688</v>
      </c>
      <c r="E16" s="89">
        <f t="shared" ref="E16:E18" si="3">F16*0.8</f>
        <v>3072</v>
      </c>
      <c r="F16" s="84">
        <v>3840</v>
      </c>
    </row>
    <row r="17" spans="1:6" ht="15.75" x14ac:dyDescent="0.25">
      <c r="A17" s="13"/>
      <c r="B17" s="20" t="s">
        <v>5</v>
      </c>
      <c r="C17" s="26"/>
      <c r="D17" s="89">
        <f t="shared" si="2"/>
        <v>2100</v>
      </c>
      <c r="E17" s="89">
        <f t="shared" si="3"/>
        <v>2400</v>
      </c>
      <c r="F17" s="84">
        <v>3000</v>
      </c>
    </row>
    <row r="18" spans="1:6" ht="15.75" x14ac:dyDescent="0.25">
      <c r="A18" s="13"/>
      <c r="B18" s="20" t="s">
        <v>6</v>
      </c>
      <c r="C18" s="26"/>
      <c r="D18" s="89">
        <f t="shared" si="2"/>
        <v>2100</v>
      </c>
      <c r="E18" s="89">
        <f t="shared" si="3"/>
        <v>2400</v>
      </c>
      <c r="F18" s="84">
        <v>3000</v>
      </c>
    </row>
    <row r="19" spans="1:6" ht="15.75" x14ac:dyDescent="0.25">
      <c r="A19" s="14"/>
      <c r="B19" s="21"/>
      <c r="C19" s="21"/>
      <c r="D19" s="85"/>
      <c r="E19" s="85"/>
      <c r="F19" s="87"/>
    </row>
    <row r="21" spans="1:6" ht="18.75" x14ac:dyDescent="0.3">
      <c r="A21" s="3" t="s">
        <v>65</v>
      </c>
    </row>
    <row r="22" spans="1:6" ht="6" customHeight="1" x14ac:dyDescent="0.25"/>
    <row r="23" spans="1:6" ht="30" x14ac:dyDescent="0.25">
      <c r="A23" s="1" t="s">
        <v>9</v>
      </c>
      <c r="B23" s="8" t="s">
        <v>10</v>
      </c>
      <c r="C23" s="8" t="s">
        <v>48</v>
      </c>
      <c r="D23" s="1" t="s">
        <v>63</v>
      </c>
      <c r="E23" s="1" t="s">
        <v>64</v>
      </c>
      <c r="F23" s="1" t="s">
        <v>69</v>
      </c>
    </row>
    <row r="24" spans="1:6" x14ac:dyDescent="0.25">
      <c r="A24" s="15"/>
      <c r="B24" s="17"/>
      <c r="C24" s="17"/>
      <c r="D24" s="10"/>
      <c r="E24" s="10"/>
      <c r="F24" s="16"/>
    </row>
    <row r="25" spans="1:6" ht="15.75" x14ac:dyDescent="0.25">
      <c r="A25" s="13" t="s">
        <v>11</v>
      </c>
      <c r="B25" s="27" t="s">
        <v>20</v>
      </c>
      <c r="C25" s="28" t="s">
        <v>47</v>
      </c>
      <c r="D25" s="88">
        <f>F25*0.7</f>
        <v>40572</v>
      </c>
      <c r="E25" s="88">
        <f>F25*0.8</f>
        <v>46368</v>
      </c>
      <c r="F25" s="90">
        <v>57960</v>
      </c>
    </row>
    <row r="26" spans="1:6" ht="15.75" x14ac:dyDescent="0.25">
      <c r="A26" s="13" t="s">
        <v>7</v>
      </c>
      <c r="B26" s="27" t="s">
        <v>21</v>
      </c>
      <c r="C26" s="28" t="s">
        <v>47</v>
      </c>
      <c r="D26" s="88">
        <f t="shared" ref="D26:D34" si="4">F26*0.7</f>
        <v>41160</v>
      </c>
      <c r="E26" s="88">
        <f t="shared" ref="E26:E34" si="5">F26*0.8</f>
        <v>47040</v>
      </c>
      <c r="F26" s="90">
        <v>58800</v>
      </c>
    </row>
    <row r="27" spans="1:6" ht="15.75" x14ac:dyDescent="0.25">
      <c r="A27" s="13" t="s">
        <v>8</v>
      </c>
      <c r="B27" s="27" t="s">
        <v>22</v>
      </c>
      <c r="C27" s="28" t="s">
        <v>47</v>
      </c>
      <c r="D27" s="88">
        <f t="shared" si="4"/>
        <v>41748</v>
      </c>
      <c r="E27" s="88">
        <f t="shared" si="5"/>
        <v>47712</v>
      </c>
      <c r="F27" s="90">
        <v>59640</v>
      </c>
    </row>
    <row r="28" spans="1:6" ht="15.75" x14ac:dyDescent="0.25">
      <c r="A28" s="13" t="s">
        <v>12</v>
      </c>
      <c r="B28" s="27" t="s">
        <v>23</v>
      </c>
      <c r="C28" s="28" t="s">
        <v>47</v>
      </c>
      <c r="D28" s="88">
        <f t="shared" si="4"/>
        <v>46149.599999999999</v>
      </c>
      <c r="E28" s="88">
        <f t="shared" si="5"/>
        <v>52742.400000000001</v>
      </c>
      <c r="F28" s="90">
        <v>65928</v>
      </c>
    </row>
    <row r="29" spans="1:6" ht="15.75" x14ac:dyDescent="0.25">
      <c r="A29" s="13" t="s">
        <v>13</v>
      </c>
      <c r="B29" s="27" t="s">
        <v>24</v>
      </c>
      <c r="C29" s="28" t="s">
        <v>47</v>
      </c>
      <c r="D29" s="88">
        <f t="shared" si="4"/>
        <v>48216</v>
      </c>
      <c r="E29" s="88">
        <f t="shared" si="5"/>
        <v>55104</v>
      </c>
      <c r="F29" s="90">
        <v>68880</v>
      </c>
    </row>
    <row r="30" spans="1:6" ht="15.75" x14ac:dyDescent="0.25">
      <c r="A30" s="13" t="s">
        <v>14</v>
      </c>
      <c r="B30" s="27" t="s">
        <v>25</v>
      </c>
      <c r="C30" s="28" t="s">
        <v>49</v>
      </c>
      <c r="D30" s="88">
        <f t="shared" si="4"/>
        <v>51408</v>
      </c>
      <c r="E30" s="88">
        <f t="shared" si="5"/>
        <v>58752</v>
      </c>
      <c r="F30" s="90">
        <v>73440</v>
      </c>
    </row>
    <row r="31" spans="1:6" ht="15.75" x14ac:dyDescent="0.25">
      <c r="A31" s="13" t="s">
        <v>15</v>
      </c>
      <c r="B31" s="27" t="s">
        <v>26</v>
      </c>
      <c r="C31" s="28" t="s">
        <v>49</v>
      </c>
      <c r="D31" s="88">
        <f t="shared" si="4"/>
        <v>67905.599999999991</v>
      </c>
      <c r="E31" s="88">
        <f t="shared" si="5"/>
        <v>77606.400000000009</v>
      </c>
      <c r="F31" s="90">
        <v>97008</v>
      </c>
    </row>
    <row r="32" spans="1:6" ht="15.75" x14ac:dyDescent="0.25">
      <c r="A32" s="13" t="s">
        <v>16</v>
      </c>
      <c r="B32" s="27" t="s">
        <v>27</v>
      </c>
      <c r="C32" s="28" t="s">
        <v>49</v>
      </c>
      <c r="D32" s="88">
        <f t="shared" si="4"/>
        <v>77548.799999999988</v>
      </c>
      <c r="E32" s="88">
        <f t="shared" si="5"/>
        <v>88627.200000000012</v>
      </c>
      <c r="F32" s="90">
        <v>110784</v>
      </c>
    </row>
    <row r="33" spans="1:6" ht="15.75" x14ac:dyDescent="0.25">
      <c r="A33" s="13" t="s">
        <v>17</v>
      </c>
      <c r="B33" s="27" t="s">
        <v>28</v>
      </c>
      <c r="C33" s="28" t="s">
        <v>50</v>
      </c>
      <c r="D33" s="88">
        <f t="shared" si="4"/>
        <v>85713.599999999991</v>
      </c>
      <c r="E33" s="88">
        <f t="shared" si="5"/>
        <v>97958.400000000009</v>
      </c>
      <c r="F33" s="90">
        <v>122448</v>
      </c>
    </row>
    <row r="34" spans="1:6" ht="15.75" x14ac:dyDescent="0.25">
      <c r="A34" s="13" t="s">
        <v>18</v>
      </c>
      <c r="B34" s="27" t="s">
        <v>29</v>
      </c>
      <c r="C34" s="28" t="s">
        <v>50</v>
      </c>
      <c r="D34" s="88">
        <f t="shared" si="4"/>
        <v>147308</v>
      </c>
      <c r="E34" s="88">
        <f t="shared" si="5"/>
        <v>168352</v>
      </c>
      <c r="F34" s="90">
        <v>210440</v>
      </c>
    </row>
    <row r="35" spans="1:6" ht="15.75" x14ac:dyDescent="0.25">
      <c r="A35" s="31" t="s">
        <v>19</v>
      </c>
      <c r="B35" s="21" t="s">
        <v>30</v>
      </c>
      <c r="C35" s="29" t="s">
        <v>50</v>
      </c>
      <c r="D35" s="91">
        <f t="shared" ref="D35" si="6">F35*0.7</f>
        <v>196963.19999999998</v>
      </c>
      <c r="E35" s="92">
        <f t="shared" ref="E35" si="7">F35*0.8</f>
        <v>225100.80000000002</v>
      </c>
      <c r="F35" s="93">
        <v>281376</v>
      </c>
    </row>
    <row r="37" spans="1:6" ht="21" x14ac:dyDescent="0.35">
      <c r="A37" s="3" t="s">
        <v>66</v>
      </c>
    </row>
    <row r="38" spans="1:6" ht="9" customHeight="1" x14ac:dyDescent="0.25"/>
    <row r="39" spans="1:6" ht="30" x14ac:dyDescent="0.25">
      <c r="A39" s="1" t="s">
        <v>9</v>
      </c>
      <c r="B39" s="8" t="s">
        <v>10</v>
      </c>
      <c r="C39" s="8" t="s">
        <v>48</v>
      </c>
      <c r="D39" s="1" t="s">
        <v>63</v>
      </c>
      <c r="E39" s="1" t="s">
        <v>64</v>
      </c>
      <c r="F39" s="1" t="s">
        <v>69</v>
      </c>
    </row>
    <row r="40" spans="1:6" x14ac:dyDescent="0.25">
      <c r="A40" s="15"/>
      <c r="B40" s="17"/>
      <c r="C40" s="17"/>
      <c r="D40" s="10"/>
      <c r="E40" s="10"/>
      <c r="F40" s="16"/>
    </row>
    <row r="41" spans="1:6" ht="15.75" x14ac:dyDescent="0.25">
      <c r="A41" s="13" t="s">
        <v>33</v>
      </c>
      <c r="B41" s="27" t="s">
        <v>20</v>
      </c>
      <c r="C41" s="28" t="s">
        <v>47</v>
      </c>
      <c r="D41" s="88">
        <f t="shared" ref="D41:D49" si="8">F41*0.7</f>
        <v>44956.799999999996</v>
      </c>
      <c r="E41" s="88">
        <f t="shared" ref="E41:E49" si="9">F41*0.8</f>
        <v>51379.200000000004</v>
      </c>
      <c r="F41" s="90">
        <v>64224</v>
      </c>
    </row>
    <row r="42" spans="1:6" ht="15.75" x14ac:dyDescent="0.25">
      <c r="A42" s="13" t="s">
        <v>34</v>
      </c>
      <c r="B42" s="27" t="s">
        <v>42</v>
      </c>
      <c r="C42" s="28" t="s">
        <v>47</v>
      </c>
      <c r="D42" s="88">
        <f t="shared" si="8"/>
        <v>46725</v>
      </c>
      <c r="E42" s="88">
        <f t="shared" si="9"/>
        <v>53400</v>
      </c>
      <c r="F42" s="90">
        <v>66750</v>
      </c>
    </row>
    <row r="43" spans="1:6" ht="15.75" x14ac:dyDescent="0.25">
      <c r="A43" s="13" t="s">
        <v>35</v>
      </c>
      <c r="B43" s="27" t="s">
        <v>43</v>
      </c>
      <c r="C43" s="28" t="s">
        <v>47</v>
      </c>
      <c r="D43" s="88">
        <f t="shared" si="8"/>
        <v>47628</v>
      </c>
      <c r="E43" s="88">
        <f t="shared" si="9"/>
        <v>54432</v>
      </c>
      <c r="F43" s="90">
        <v>68040</v>
      </c>
    </row>
    <row r="44" spans="1:6" ht="15.75" x14ac:dyDescent="0.25">
      <c r="A44" s="13" t="s">
        <v>36</v>
      </c>
      <c r="B44" s="27" t="s">
        <v>23</v>
      </c>
      <c r="C44" s="28" t="s">
        <v>47</v>
      </c>
      <c r="D44" s="88">
        <f t="shared" si="8"/>
        <v>54028.799999999996</v>
      </c>
      <c r="E44" s="88">
        <f t="shared" si="9"/>
        <v>61747.200000000004</v>
      </c>
      <c r="F44" s="90">
        <v>77184</v>
      </c>
    </row>
    <row r="45" spans="1:6" ht="15.75" x14ac:dyDescent="0.25">
      <c r="A45" s="13" t="s">
        <v>37</v>
      </c>
      <c r="B45" s="27" t="s">
        <v>24</v>
      </c>
      <c r="C45" s="28" t="s">
        <v>47</v>
      </c>
      <c r="D45" s="88">
        <f t="shared" si="8"/>
        <v>56229.599999999999</v>
      </c>
      <c r="E45" s="88">
        <f t="shared" si="9"/>
        <v>64262.400000000001</v>
      </c>
      <c r="F45" s="90">
        <v>80328</v>
      </c>
    </row>
    <row r="46" spans="1:6" ht="15.75" x14ac:dyDescent="0.25">
      <c r="A46" s="13" t="s">
        <v>38</v>
      </c>
      <c r="B46" s="27" t="s">
        <v>44</v>
      </c>
      <c r="C46" s="28" t="s">
        <v>49</v>
      </c>
      <c r="D46" s="88">
        <f t="shared" si="8"/>
        <v>61487.999999999993</v>
      </c>
      <c r="E46" s="88">
        <f t="shared" si="9"/>
        <v>70272</v>
      </c>
      <c r="F46" s="90">
        <v>87840</v>
      </c>
    </row>
    <row r="47" spans="1:6" ht="15.75" x14ac:dyDescent="0.25">
      <c r="A47" s="13" t="s">
        <v>39</v>
      </c>
      <c r="B47" s="27" t="s">
        <v>45</v>
      </c>
      <c r="C47" s="28" t="s">
        <v>49</v>
      </c>
      <c r="D47" s="88">
        <f t="shared" si="8"/>
        <v>108024</v>
      </c>
      <c r="E47" s="88">
        <f t="shared" si="9"/>
        <v>123456</v>
      </c>
      <c r="F47" s="90">
        <v>154320</v>
      </c>
    </row>
    <row r="48" spans="1:6" ht="15.75" x14ac:dyDescent="0.25">
      <c r="A48" s="13" t="s">
        <v>40</v>
      </c>
      <c r="B48" s="27" t="s">
        <v>46</v>
      </c>
      <c r="C48" s="28" t="s">
        <v>49</v>
      </c>
      <c r="D48" s="88">
        <f t="shared" si="8"/>
        <v>126923.99999999999</v>
      </c>
      <c r="E48" s="88">
        <f t="shared" si="9"/>
        <v>145056</v>
      </c>
      <c r="F48" s="90">
        <v>181320</v>
      </c>
    </row>
    <row r="49" spans="1:10" ht="15.75" x14ac:dyDescent="0.25">
      <c r="A49" s="31" t="s">
        <v>41</v>
      </c>
      <c r="B49" s="30">
        <v>160</v>
      </c>
      <c r="C49" s="29" t="s">
        <v>50</v>
      </c>
      <c r="D49" s="91">
        <f t="shared" si="8"/>
        <v>131994.91199999998</v>
      </c>
      <c r="E49" s="92">
        <f t="shared" si="9"/>
        <v>150851.32800000001</v>
      </c>
      <c r="F49" s="93">
        <v>188564.16</v>
      </c>
    </row>
    <row r="51" spans="1:10" x14ac:dyDescent="0.25">
      <c r="A51" s="2" t="s">
        <v>55</v>
      </c>
      <c r="B51" s="2"/>
      <c r="C51" s="4" t="s">
        <v>56</v>
      </c>
      <c r="D51" s="4"/>
      <c r="E51" s="4"/>
      <c r="F51" s="4"/>
      <c r="G51" s="2"/>
      <c r="H51" s="2"/>
      <c r="I51" s="2"/>
      <c r="J51" s="2"/>
    </row>
    <row r="52" spans="1:10" x14ac:dyDescent="0.25">
      <c r="A52" s="2" t="s">
        <v>57</v>
      </c>
      <c r="B52" s="2"/>
      <c r="C52" s="4"/>
      <c r="D52" s="4" t="s">
        <v>58</v>
      </c>
      <c r="E52" s="4"/>
      <c r="F52" s="4"/>
      <c r="G52" s="2"/>
      <c r="H52" s="2"/>
      <c r="I52" s="2"/>
      <c r="J52" s="2"/>
    </row>
    <row r="53" spans="1:10" x14ac:dyDescent="0.25">
      <c r="A53" s="2" t="s">
        <v>59</v>
      </c>
      <c r="B53" s="2"/>
      <c r="C53" s="4"/>
      <c r="D53" s="4"/>
      <c r="E53" s="4"/>
      <c r="F53" s="4"/>
      <c r="G53" s="2"/>
      <c r="H53" s="2"/>
      <c r="I53" s="2"/>
      <c r="J53" s="2"/>
    </row>
    <row r="54" spans="1:10" x14ac:dyDescent="0.25">
      <c r="A54" s="73" t="s">
        <v>60</v>
      </c>
      <c r="B54" s="73"/>
      <c r="C54" s="4"/>
      <c r="D54" s="4">
        <v>150</v>
      </c>
      <c r="E54" s="4"/>
      <c r="F54" s="4"/>
      <c r="G54" s="2"/>
      <c r="H54" s="2"/>
      <c r="I54" s="2"/>
      <c r="J54" s="2"/>
    </row>
    <row r="55" spans="1:10" x14ac:dyDescent="0.25">
      <c r="A55" s="2" t="s">
        <v>61</v>
      </c>
      <c r="B55" s="2"/>
      <c r="C55" s="4"/>
      <c r="D55" s="4">
        <v>1.6</v>
      </c>
      <c r="E55" s="4"/>
      <c r="F55" s="4"/>
      <c r="G55" s="2"/>
      <c r="H55" s="2"/>
      <c r="I55" s="2"/>
      <c r="J55" s="2"/>
    </row>
  </sheetData>
  <mergeCells count="5">
    <mergeCell ref="A2:A3"/>
    <mergeCell ref="B2:G2"/>
    <mergeCell ref="H2:I3"/>
    <mergeCell ref="B3:G3"/>
    <mergeCell ref="A54:B54"/>
  </mergeCells>
  <phoneticPr fontId="3" type="noConversion"/>
  <pageMargins left="0.7" right="0.7" top="0.75" bottom="0.75" header="0.3" footer="0.3"/>
  <pageSetup paperSize="9" scale="8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FF32-C960-4650-976C-C4250DBD7B55}">
  <dimension ref="A1:I27"/>
  <sheetViews>
    <sheetView workbookViewId="0">
      <selection sqref="A1:A2"/>
    </sheetView>
  </sheetViews>
  <sheetFormatPr defaultRowHeight="15" x14ac:dyDescent="0.25"/>
  <cols>
    <col min="1" max="1" width="16" customWidth="1"/>
    <col min="2" max="2" width="11.28515625" customWidth="1"/>
    <col min="3" max="3" width="12.5703125" customWidth="1"/>
    <col min="4" max="4" width="11.7109375" customWidth="1"/>
    <col min="5" max="5" width="14.85546875" customWidth="1"/>
    <col min="6" max="6" width="35.5703125" customWidth="1"/>
    <col min="7" max="8" width="14" customWidth="1"/>
    <col min="9" max="9" width="15.85546875" customWidth="1"/>
  </cols>
  <sheetData>
    <row r="1" spans="1:9" ht="25.5" x14ac:dyDescent="0.25">
      <c r="A1" s="61" t="s">
        <v>71</v>
      </c>
      <c r="B1" s="63" t="s">
        <v>62</v>
      </c>
      <c r="C1" s="64"/>
      <c r="D1" s="64"/>
      <c r="E1" s="64"/>
      <c r="F1" s="64"/>
      <c r="G1" s="65"/>
      <c r="H1" s="66">
        <v>2022</v>
      </c>
      <c r="I1" s="67"/>
    </row>
    <row r="2" spans="1:9" ht="39.75" customHeight="1" thickBot="1" x14ac:dyDescent="0.3">
      <c r="A2" s="62"/>
      <c r="B2" s="70" t="s">
        <v>68</v>
      </c>
      <c r="C2" s="71"/>
      <c r="D2" s="71"/>
      <c r="E2" s="71"/>
      <c r="F2" s="71"/>
      <c r="G2" s="72"/>
      <c r="H2" s="68"/>
      <c r="I2" s="69"/>
    </row>
    <row r="3" spans="1:9" ht="23.25" x14ac:dyDescent="0.25">
      <c r="A3" s="34"/>
      <c r="B3" s="35"/>
      <c r="C3" s="36"/>
      <c r="D3" s="36"/>
      <c r="E3" s="36"/>
      <c r="F3" s="36"/>
      <c r="G3" s="36"/>
      <c r="H3" s="37"/>
      <c r="I3" s="37"/>
    </row>
    <row r="4" spans="1:9" ht="15.75" x14ac:dyDescent="0.25">
      <c r="B4" s="38" t="s">
        <v>72</v>
      </c>
    </row>
    <row r="5" spans="1:9" ht="16.5" thickBot="1" x14ac:dyDescent="0.3">
      <c r="B5" s="38"/>
    </row>
    <row r="6" spans="1:9" ht="45.75" thickBot="1" x14ac:dyDescent="0.3">
      <c r="A6" s="39" t="s">
        <v>73</v>
      </c>
      <c r="B6" s="40" t="s">
        <v>74</v>
      </c>
      <c r="C6" s="41" t="s">
        <v>75</v>
      </c>
      <c r="D6" s="42" t="s">
        <v>76</v>
      </c>
      <c r="E6" s="41" t="s">
        <v>77</v>
      </c>
      <c r="F6" s="42" t="s">
        <v>78</v>
      </c>
      <c r="G6" s="41" t="s">
        <v>79</v>
      </c>
      <c r="H6" s="42" t="s">
        <v>80</v>
      </c>
      <c r="I6" s="41" t="s">
        <v>81</v>
      </c>
    </row>
    <row r="7" spans="1:9" ht="15.75" x14ac:dyDescent="0.25">
      <c r="A7" s="74" t="s">
        <v>82</v>
      </c>
      <c r="B7" s="43">
        <v>15</v>
      </c>
      <c r="C7" s="76" t="s">
        <v>83</v>
      </c>
      <c r="D7" s="78">
        <v>1.6</v>
      </c>
      <c r="E7" s="80" t="s">
        <v>84</v>
      </c>
      <c r="F7" s="44" t="s">
        <v>85</v>
      </c>
      <c r="G7" s="45">
        <f>I7*0.7</f>
        <v>30645.999999999996</v>
      </c>
      <c r="H7" s="45">
        <f>I7*0.85</f>
        <v>37213</v>
      </c>
      <c r="I7" s="46">
        <v>43780</v>
      </c>
    </row>
    <row r="8" spans="1:9" ht="15.75" x14ac:dyDescent="0.25">
      <c r="A8" s="75"/>
      <c r="B8" s="47">
        <v>20</v>
      </c>
      <c r="C8" s="77"/>
      <c r="D8" s="79"/>
      <c r="E8" s="81"/>
      <c r="F8" s="48" t="s">
        <v>86</v>
      </c>
      <c r="G8" s="49">
        <f t="shared" ref="G8:G18" si="0">I8*0.7</f>
        <v>31391.499999999996</v>
      </c>
      <c r="H8" s="49">
        <f t="shared" ref="H8:H18" si="1">I8*0.85</f>
        <v>38118.25</v>
      </c>
      <c r="I8" s="8">
        <v>44845</v>
      </c>
    </row>
    <row r="9" spans="1:9" ht="15.75" x14ac:dyDescent="0.25">
      <c r="A9" s="75"/>
      <c r="B9" s="47">
        <v>25</v>
      </c>
      <c r="C9" s="77"/>
      <c r="D9" s="79"/>
      <c r="E9" s="81"/>
      <c r="F9" s="48" t="s">
        <v>87</v>
      </c>
      <c r="G9" s="49">
        <f t="shared" si="0"/>
        <v>34384</v>
      </c>
      <c r="H9" s="49">
        <f t="shared" si="1"/>
        <v>41752</v>
      </c>
      <c r="I9" s="8">
        <v>49120</v>
      </c>
    </row>
    <row r="10" spans="1:9" ht="15.75" x14ac:dyDescent="0.25">
      <c r="A10" s="75"/>
      <c r="B10" s="47">
        <v>32</v>
      </c>
      <c r="C10" s="77"/>
      <c r="D10" s="79"/>
      <c r="E10" s="81"/>
      <c r="F10" s="48" t="s">
        <v>88</v>
      </c>
      <c r="G10" s="49">
        <f t="shared" si="0"/>
        <v>37373</v>
      </c>
      <c r="H10" s="49">
        <f t="shared" si="1"/>
        <v>45381.5</v>
      </c>
      <c r="I10" s="8">
        <v>53390</v>
      </c>
    </row>
    <row r="11" spans="1:9" ht="15.75" x14ac:dyDescent="0.25">
      <c r="A11" s="75"/>
      <c r="B11" s="47">
        <v>40</v>
      </c>
      <c r="C11" s="77"/>
      <c r="D11" s="79"/>
      <c r="E11" s="81"/>
      <c r="F11" s="48" t="s">
        <v>89</v>
      </c>
      <c r="G11" s="49">
        <f t="shared" si="0"/>
        <v>39616.5</v>
      </c>
      <c r="H11" s="49">
        <f t="shared" si="1"/>
        <v>48105.75</v>
      </c>
      <c r="I11" s="8">
        <v>56595</v>
      </c>
    </row>
    <row r="12" spans="1:9" ht="15.75" x14ac:dyDescent="0.25">
      <c r="A12" s="75"/>
      <c r="B12" s="47">
        <v>50</v>
      </c>
      <c r="C12" s="77"/>
      <c r="D12" s="79"/>
      <c r="E12" s="81"/>
      <c r="F12" s="48" t="s">
        <v>90</v>
      </c>
      <c r="G12" s="49">
        <f t="shared" si="0"/>
        <v>41258</v>
      </c>
      <c r="H12" s="49">
        <f t="shared" si="1"/>
        <v>50099</v>
      </c>
      <c r="I12" s="8">
        <v>58940</v>
      </c>
    </row>
    <row r="13" spans="1:9" ht="15.75" x14ac:dyDescent="0.25">
      <c r="A13" s="75"/>
      <c r="B13" s="47">
        <v>65</v>
      </c>
      <c r="C13" s="77"/>
      <c r="D13" s="79"/>
      <c r="E13" s="81"/>
      <c r="F13" s="48" t="s">
        <v>91</v>
      </c>
      <c r="G13" s="49">
        <f t="shared" si="0"/>
        <v>56808.5</v>
      </c>
      <c r="H13" s="49">
        <f t="shared" si="1"/>
        <v>68981.75</v>
      </c>
      <c r="I13" s="8">
        <v>81155</v>
      </c>
    </row>
    <row r="14" spans="1:9" ht="15.75" x14ac:dyDescent="0.25">
      <c r="A14" s="75"/>
      <c r="B14" s="47">
        <v>80</v>
      </c>
      <c r="C14" s="77"/>
      <c r="D14" s="79"/>
      <c r="E14" s="81"/>
      <c r="F14" s="48" t="s">
        <v>92</v>
      </c>
      <c r="G14" s="49">
        <f t="shared" si="0"/>
        <v>58001.999999999993</v>
      </c>
      <c r="H14" s="49">
        <f t="shared" si="1"/>
        <v>70431</v>
      </c>
      <c r="I14" s="8">
        <v>82860</v>
      </c>
    </row>
    <row r="15" spans="1:9" ht="15.75" x14ac:dyDescent="0.25">
      <c r="A15" s="75"/>
      <c r="B15" s="47">
        <v>100</v>
      </c>
      <c r="C15" s="77"/>
      <c r="D15" s="79"/>
      <c r="E15" s="81"/>
      <c r="F15" s="48" t="s">
        <v>93</v>
      </c>
      <c r="G15" s="49">
        <f t="shared" si="0"/>
        <v>71008</v>
      </c>
      <c r="H15" s="49">
        <f t="shared" si="1"/>
        <v>86224</v>
      </c>
      <c r="I15" s="8">
        <v>101440</v>
      </c>
    </row>
    <row r="16" spans="1:9" ht="15.75" x14ac:dyDescent="0.25">
      <c r="A16" s="75"/>
      <c r="B16" s="47">
        <v>125</v>
      </c>
      <c r="C16" s="77"/>
      <c r="D16" s="79"/>
      <c r="E16" s="81"/>
      <c r="F16" s="48" t="s">
        <v>94</v>
      </c>
      <c r="G16" s="49">
        <f t="shared" si="0"/>
        <v>115556.7</v>
      </c>
      <c r="H16" s="49">
        <f t="shared" si="1"/>
        <v>140318.85</v>
      </c>
      <c r="I16" s="8">
        <v>165081</v>
      </c>
    </row>
    <row r="17" spans="1:9" ht="15.75" x14ac:dyDescent="0.25">
      <c r="A17" s="75"/>
      <c r="B17" s="47">
        <v>150</v>
      </c>
      <c r="C17" s="77"/>
      <c r="D17" s="79"/>
      <c r="E17" s="81"/>
      <c r="F17" s="48" t="s">
        <v>95</v>
      </c>
      <c r="G17" s="49">
        <f t="shared" si="0"/>
        <v>155172.5</v>
      </c>
      <c r="H17" s="49">
        <f t="shared" si="1"/>
        <v>188423.75</v>
      </c>
      <c r="I17" s="8">
        <v>221675</v>
      </c>
    </row>
    <row r="18" spans="1:9" ht="15.75" x14ac:dyDescent="0.25">
      <c r="A18" s="75"/>
      <c r="B18" s="47">
        <v>200</v>
      </c>
      <c r="C18" s="77"/>
      <c r="D18" s="79"/>
      <c r="E18" s="81"/>
      <c r="F18" s="48" t="s">
        <v>96</v>
      </c>
      <c r="G18" s="49">
        <f t="shared" si="0"/>
        <v>702460.5</v>
      </c>
      <c r="H18" s="49">
        <f t="shared" si="1"/>
        <v>852987.75</v>
      </c>
      <c r="I18" s="8">
        <v>1003515</v>
      </c>
    </row>
    <row r="19" spans="1:9" ht="18.75" x14ac:dyDescent="0.25">
      <c r="A19" s="50"/>
      <c r="B19" s="51"/>
      <c r="C19" s="52"/>
      <c r="D19" s="51"/>
      <c r="E19" s="53"/>
      <c r="F19" s="54"/>
      <c r="G19" s="55"/>
      <c r="H19" s="55"/>
      <c r="I19" s="56"/>
    </row>
    <row r="20" spans="1:9" ht="18.75" x14ac:dyDescent="0.25">
      <c r="A20" s="50"/>
      <c r="B20" s="51"/>
      <c r="C20" s="52"/>
      <c r="D20" s="51"/>
      <c r="E20" s="53"/>
      <c r="F20" s="54"/>
      <c r="G20" s="55"/>
      <c r="H20" s="55"/>
      <c r="I20" s="56"/>
    </row>
    <row r="22" spans="1:9" ht="19.5" customHeight="1" x14ac:dyDescent="0.25">
      <c r="A22" s="57" t="s">
        <v>97</v>
      </c>
      <c r="F22" s="57" t="s">
        <v>98</v>
      </c>
    </row>
    <row r="23" spans="1:9" x14ac:dyDescent="0.25">
      <c r="A23" t="s">
        <v>99</v>
      </c>
      <c r="F23" s="58" t="s">
        <v>100</v>
      </c>
    </row>
    <row r="24" spans="1:9" ht="15.75" x14ac:dyDescent="0.25">
      <c r="A24" s="59" t="s">
        <v>101</v>
      </c>
      <c r="F24" s="58" t="s">
        <v>102</v>
      </c>
    </row>
    <row r="25" spans="1:9" ht="15.75" x14ac:dyDescent="0.25">
      <c r="A25" s="59" t="s">
        <v>103</v>
      </c>
      <c r="F25" s="58" t="s">
        <v>104</v>
      </c>
    </row>
    <row r="26" spans="1:9" ht="15.75" x14ac:dyDescent="0.25">
      <c r="A26" s="59" t="s">
        <v>105</v>
      </c>
      <c r="F26" s="58" t="s">
        <v>106</v>
      </c>
    </row>
    <row r="27" spans="1:9" x14ac:dyDescent="0.25">
      <c r="F27" s="60" t="s">
        <v>107</v>
      </c>
    </row>
  </sheetData>
  <mergeCells count="8">
    <mergeCell ref="A1:A2"/>
    <mergeCell ref="B1:G1"/>
    <mergeCell ref="H1:I2"/>
    <mergeCell ref="B2:G2"/>
    <mergeCell ref="A7:A18"/>
    <mergeCell ref="C7:C18"/>
    <mergeCell ref="D7:D18"/>
    <mergeCell ref="E7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МР-01 КС КПСС</vt:lpstr>
      <vt:lpstr>РПД 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NEKHIN A</dc:creator>
  <cp:lastModifiedBy>NEKHIN A</cp:lastModifiedBy>
  <cp:lastPrinted>2021-09-07T07:59:18Z</cp:lastPrinted>
  <dcterms:created xsi:type="dcterms:W3CDTF">2021-09-02T11:37:57Z</dcterms:created>
  <dcterms:modified xsi:type="dcterms:W3CDTF">2022-05-23T14:48:36Z</dcterms:modified>
</cp:coreProperties>
</file>